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75" windowHeight="5475" tabRatio="216" activeTab="0"/>
  </bookViews>
  <sheets>
    <sheet name="utvonalterv" sheetId="1" r:id="rId1"/>
  </sheets>
  <definedNames/>
  <calcPr fullCalcOnLoad="1"/>
</workbook>
</file>

<file path=xl/sharedStrings.xml><?xml version="1.0" encoding="utf-8"?>
<sst xmlns="http://schemas.openxmlformats.org/spreadsheetml/2006/main" count="170" uniqueCount="157">
  <si>
    <t>Helységnév</t>
  </si>
  <si>
    <t>Távolság</t>
  </si>
  <si>
    <t>meg-
tett</t>
  </si>
  <si>
    <t>1. szakasz összesen:</t>
  </si>
  <si>
    <t>km/nap</t>
  </si>
  <si>
    <t>Részletes útvonalterv</t>
  </si>
  <si>
    <t>Tengerszint</t>
  </si>
  <si>
    <t>magas-ság</t>
  </si>
  <si>
    <t>emelke-dés</t>
  </si>
  <si>
    <t>Látnivalók</t>
  </si>
  <si>
    <t>szakasz</t>
  </si>
  <si>
    <t>rész</t>
  </si>
  <si>
    <t>Ausztria körtúra</t>
  </si>
  <si>
    <t>Abwinden-i vízierőmű</t>
  </si>
  <si>
    <t>Uhrfahr</t>
  </si>
  <si>
    <t>LINZ</t>
  </si>
  <si>
    <t>Pöstlingberg</t>
  </si>
  <si>
    <t>Wilhering</t>
  </si>
  <si>
    <t>Aschach a.d. Donau</t>
  </si>
  <si>
    <t>Haibach ob d. Donau</t>
  </si>
  <si>
    <t>Inzell</t>
  </si>
  <si>
    <t>Duna-hurok</t>
  </si>
  <si>
    <t>Schlögen</t>
  </si>
  <si>
    <t>Wesenufer</t>
  </si>
  <si>
    <t>Engelhartszell</t>
  </si>
  <si>
    <t>Trappista apátság</t>
  </si>
  <si>
    <t>Jochenstein-i vízierőmű</t>
  </si>
  <si>
    <t>Obernzell</t>
  </si>
  <si>
    <t>PASSAU</t>
  </si>
  <si>
    <t>Erlau</t>
  </si>
  <si>
    <t>Tauern-Radweg</t>
  </si>
  <si>
    <t>Wernstein am Inn</t>
  </si>
  <si>
    <r>
      <t>Sch</t>
    </r>
    <r>
      <rPr>
        <b/>
        <sz val="12"/>
        <rFont val="Times New Roman"/>
        <family val="1"/>
      </rPr>
      <t>ä</t>
    </r>
    <r>
      <rPr>
        <b/>
        <sz val="12"/>
        <rFont val="Times New Roman CE"/>
        <family val="0"/>
      </rPr>
      <t>rding</t>
    </r>
  </si>
  <si>
    <t xml:space="preserve">Reichersberg </t>
  </si>
  <si>
    <t>Kirchdorf am Inn</t>
  </si>
  <si>
    <t>Frauenstein</t>
  </si>
  <si>
    <t>Braunau a. Inn</t>
  </si>
  <si>
    <t>Burghausen</t>
  </si>
  <si>
    <t>St. Radegund</t>
  </si>
  <si>
    <t>Oberndorf b. Salzburg</t>
  </si>
  <si>
    <t>SALZBURG</t>
  </si>
  <si>
    <t>Bad Reichental</t>
  </si>
  <si>
    <t>Lofer</t>
  </si>
  <si>
    <t>Unken</t>
  </si>
  <si>
    <r>
      <t>Wei</t>
    </r>
    <r>
      <rPr>
        <sz val="12"/>
        <rFont val="Times New Roman"/>
        <family val="1"/>
      </rPr>
      <t>ß</t>
    </r>
    <r>
      <rPr>
        <sz val="12"/>
        <rFont val="Times New Roman CE"/>
        <family val="0"/>
      </rPr>
      <t>bach</t>
    </r>
  </si>
  <si>
    <t>Wiesing</t>
  </si>
  <si>
    <t>Saalfelden a. St. Meer</t>
  </si>
  <si>
    <t>Malshofen</t>
  </si>
  <si>
    <t>Zell am See</t>
  </si>
  <si>
    <t>Bruck a.d. G.glocknerstr.</t>
  </si>
  <si>
    <t>Fusch a.d. G.glocknerstr.</t>
  </si>
  <si>
    <t>Embach Kapelle</t>
  </si>
  <si>
    <t>Ferleiten</t>
  </si>
  <si>
    <t>Hochmals</t>
  </si>
  <si>
    <t>Fuschertörl Haus</t>
  </si>
  <si>
    <t>Fuscher Lacke</t>
  </si>
  <si>
    <t>Hochtor alagút</t>
  </si>
  <si>
    <t>Wallack Haus</t>
  </si>
  <si>
    <t>Gletscherstrasse kezdete</t>
  </si>
  <si>
    <t>Heiligenblut</t>
  </si>
  <si>
    <r>
      <t>Gro</t>
    </r>
    <r>
      <rPr>
        <sz val="12"/>
        <rFont val="Times New Roman"/>
        <family val="1"/>
      </rPr>
      <t>ß</t>
    </r>
    <r>
      <rPr>
        <sz val="12"/>
        <rFont val="Times New Roman CE"/>
        <family val="0"/>
      </rPr>
      <t>kirchheim</t>
    </r>
  </si>
  <si>
    <t>Möllfall</t>
  </si>
  <si>
    <t>Winklern</t>
  </si>
  <si>
    <t>Stall</t>
  </si>
  <si>
    <t>Flattach</t>
  </si>
  <si>
    <t>Obervellach</t>
  </si>
  <si>
    <t>Unterkoblitz</t>
  </si>
  <si>
    <t>Lurnfeld</t>
  </si>
  <si>
    <t>Seeboden</t>
  </si>
  <si>
    <r>
      <t>Milst</t>
    </r>
    <r>
      <rPr>
        <sz val="10"/>
        <rFont val="Times New Roman"/>
        <family val="1"/>
      </rPr>
      <t>ä</t>
    </r>
    <r>
      <rPr>
        <i/>
        <sz val="10"/>
        <rFont val="Times New Roman"/>
        <family val="1"/>
      </rPr>
      <t>tter See</t>
    </r>
  </si>
  <si>
    <t>Treffling</t>
  </si>
  <si>
    <t>Gmünd</t>
  </si>
  <si>
    <t>Hammerboden</t>
  </si>
  <si>
    <t>Rennweg am Katschberg</t>
  </si>
  <si>
    <t>Katschberg hágó</t>
  </si>
  <si>
    <t>St. Michael im Lungau</t>
  </si>
  <si>
    <t>Muhr</t>
  </si>
  <si>
    <t>Murfall</t>
  </si>
  <si>
    <t>Sticklerhütte</t>
  </si>
  <si>
    <t>Hafner (3076)</t>
  </si>
  <si>
    <t>Mura forrásvidéke</t>
  </si>
  <si>
    <t>2. szakasz összesen:</t>
  </si>
  <si>
    <t>Gfreralm</t>
  </si>
  <si>
    <t>Unternberg</t>
  </si>
  <si>
    <t>Tamsweg</t>
  </si>
  <si>
    <t>Predlitz</t>
  </si>
  <si>
    <t>Stadl an der Mur</t>
  </si>
  <si>
    <t>St. Ruprecht ob Murau</t>
  </si>
  <si>
    <t>St. Georgen ob Murau</t>
  </si>
  <si>
    <t>Murau</t>
  </si>
  <si>
    <t>Saurau</t>
  </si>
  <si>
    <t>Frojach</t>
  </si>
  <si>
    <t>Teufenbach</t>
  </si>
  <si>
    <t>Scheifling</t>
  </si>
  <si>
    <t>St. Georgen ob Judenbg.</t>
  </si>
  <si>
    <t>Pöls</t>
  </si>
  <si>
    <t>Zeltweg</t>
  </si>
  <si>
    <t>Judenburg</t>
  </si>
  <si>
    <t>St. Lorenzen bei Knittelfd.</t>
  </si>
  <si>
    <t>St. Stefan ob Leoben</t>
  </si>
  <si>
    <t>St. Michael i. O.steierm.</t>
  </si>
  <si>
    <t>Proleb</t>
  </si>
  <si>
    <t>Nicklasdorf</t>
  </si>
  <si>
    <t>Bruck an der Mur</t>
  </si>
  <si>
    <t>Kapfenberg</t>
  </si>
  <si>
    <t>St. Lorenzen i. Mürztal</t>
  </si>
  <si>
    <t>Kindberg</t>
  </si>
  <si>
    <t>Mitterdorf</t>
  </si>
  <si>
    <t>Krieglach</t>
  </si>
  <si>
    <t>Langenwang</t>
  </si>
  <si>
    <t>Mürzzuschlag</t>
  </si>
  <si>
    <t>Spital a. Semmering</t>
  </si>
  <si>
    <t>Semmering</t>
  </si>
  <si>
    <t>Gloggnitz</t>
  </si>
  <si>
    <t>Raach a. Hochgebirge</t>
  </si>
  <si>
    <t>Kirchberg am Wechsel</t>
  </si>
  <si>
    <t>Aspang Markt</t>
  </si>
  <si>
    <t>Zöbern</t>
  </si>
  <si>
    <t>Krumbach</t>
  </si>
  <si>
    <t>Bad Schönau</t>
  </si>
  <si>
    <t>Kirchschlag i.d. Br. W.</t>
  </si>
  <si>
    <t>Lockenhaus</t>
  </si>
  <si>
    <t>Kőszeg</t>
  </si>
  <si>
    <t>Lukácsháza</t>
  </si>
  <si>
    <t>Szombathely</t>
  </si>
  <si>
    <t>3. szakasz összesen:</t>
  </si>
  <si>
    <t>344 km/3 nap=</t>
  </si>
  <si>
    <t>Donau, Inn, Salzach folyók mentén</t>
  </si>
  <si>
    <t>Hochalpenstrasse</t>
  </si>
  <si>
    <t>1. szakasz (1-3. nap)</t>
  </si>
  <si>
    <t>2. szakasz (4-5. nap)</t>
  </si>
  <si>
    <t>5. nap: túranap Grossglockner</t>
  </si>
  <si>
    <t>A Möll-völgyében</t>
  </si>
  <si>
    <t>3. szakasz (6-7. nap)</t>
  </si>
  <si>
    <t>3. szakasz (8-10. nap)</t>
  </si>
  <si>
    <t>Mura-völgy hazafelé</t>
  </si>
  <si>
    <t>Fuschertörl</t>
  </si>
  <si>
    <t>első hágó</t>
  </si>
  <si>
    <t>második hágó</t>
  </si>
  <si>
    <t>Edelweiss Spitze</t>
  </si>
  <si>
    <t>Szintemelkedés: 2678 m</t>
  </si>
  <si>
    <t>Kasereck</t>
  </si>
  <si>
    <t>kápolna</t>
  </si>
  <si>
    <t>Guttal</t>
  </si>
  <si>
    <t>Glockner Haus</t>
  </si>
  <si>
    <t>Franz Josephs höhe</t>
  </si>
  <si>
    <t>Kremsbrücke</t>
  </si>
  <si>
    <t>62 km/1 nap=</t>
  </si>
  <si>
    <t>338 km/3 nap=</t>
  </si>
  <si>
    <t>4 km 12% !!!!!!!</t>
  </si>
  <si>
    <t>160 km/2 nap=</t>
  </si>
  <si>
    <t>LEOBEN</t>
  </si>
  <si>
    <t>Knittelfeld</t>
  </si>
  <si>
    <t>Összes táv:</t>
  </si>
  <si>
    <t>km</t>
  </si>
  <si>
    <t>Összes szintemelkedés:</t>
  </si>
  <si>
    <t>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</si>
</sst>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hh:mm"/>
    <numFmt numFmtId="167" formatCode="0.000"/>
    <numFmt numFmtId="168" formatCode="[$-40E]yyyy\.\ mmmm\ d\.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2"/>
      <name val="Times New Roman CE"/>
      <family val="0"/>
    </font>
    <font>
      <sz val="11"/>
      <name val="Wingdings"/>
      <family val="0"/>
    </font>
    <font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name val="Times New Roman"/>
      <family val="1"/>
    </font>
    <font>
      <i/>
      <sz val="14"/>
      <name val="Times New Roman CE"/>
      <family val="0"/>
    </font>
    <font>
      <b/>
      <sz val="14"/>
      <name val="Courier New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6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" fontId="6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8" fillId="0" borderId="7" xfId="0" applyFont="1" applyBorder="1" applyAlignment="1">
      <alignment horizontal="justify"/>
    </xf>
    <xf numFmtId="1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justify"/>
    </xf>
    <xf numFmtId="0" fontId="7" fillId="0" borderId="8" xfId="0" applyFont="1" applyBorder="1" applyAlignment="1">
      <alignment horizontal="right"/>
    </xf>
    <xf numFmtId="1" fontId="4" fillId="0" borderId="9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4" fillId="0" borderId="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justify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" fontId="4" fillId="2" borderId="15" xfId="0" applyNumberFormat="1" applyFont="1" applyFill="1" applyBorder="1" applyAlignment="1">
      <alignment/>
    </xf>
    <xf numFmtId="1" fontId="4" fillId="2" borderId="15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wrapText="1"/>
    </xf>
    <xf numFmtId="164" fontId="22" fillId="0" borderId="1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21" fillId="0" borderId="26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23.25390625" style="1" customWidth="1"/>
    <col min="2" max="2" width="7.75390625" style="1" customWidth="1"/>
    <col min="3" max="6" width="7.75390625" style="3" customWidth="1"/>
    <col min="7" max="7" width="24.25390625" style="17" customWidth="1"/>
  </cols>
  <sheetData>
    <row r="1" spans="1:7" ht="19.5">
      <c r="A1" s="46" t="s">
        <v>12</v>
      </c>
      <c r="B1" s="46"/>
      <c r="C1" s="46"/>
      <c r="D1" s="46"/>
      <c r="E1" s="46"/>
      <c r="F1" s="46"/>
      <c r="G1" s="46"/>
    </row>
    <row r="2" spans="1:7" ht="35.25">
      <c r="A2" s="49" t="s">
        <v>5</v>
      </c>
      <c r="B2" s="49"/>
      <c r="C2" s="49"/>
      <c r="D2" s="49"/>
      <c r="E2" s="49"/>
      <c r="F2" s="49"/>
      <c r="G2" s="49"/>
    </row>
    <row r="3" spans="1:7" ht="6.75" customHeight="1" thickBot="1">
      <c r="A3" s="31"/>
      <c r="B3" s="31"/>
      <c r="C3" s="32"/>
      <c r="D3" s="32"/>
      <c r="E3" s="32"/>
      <c r="F3" s="32"/>
      <c r="G3" s="33"/>
    </row>
    <row r="4" spans="1:7" s="2" customFormat="1" ht="30" customHeight="1">
      <c r="A4" s="47" t="s">
        <v>0</v>
      </c>
      <c r="B4" s="50" t="s">
        <v>1</v>
      </c>
      <c r="C4" s="54"/>
      <c r="D4" s="51"/>
      <c r="E4" s="50" t="s">
        <v>6</v>
      </c>
      <c r="F4" s="51"/>
      <c r="G4" s="52" t="s">
        <v>9</v>
      </c>
    </row>
    <row r="5" spans="1:7" s="2" customFormat="1" ht="30" customHeight="1" thickBot="1">
      <c r="A5" s="48"/>
      <c r="B5" s="35" t="s">
        <v>11</v>
      </c>
      <c r="C5" s="35" t="s">
        <v>10</v>
      </c>
      <c r="D5" s="36" t="s">
        <v>2</v>
      </c>
      <c r="E5" s="37" t="s">
        <v>7</v>
      </c>
      <c r="F5" s="37" t="s">
        <v>8</v>
      </c>
      <c r="G5" s="53"/>
    </row>
    <row r="6" spans="1:7" s="2" customFormat="1" ht="18" customHeight="1">
      <c r="A6" s="22" t="s">
        <v>129</v>
      </c>
      <c r="B6" s="11"/>
      <c r="C6" s="12"/>
      <c r="D6" s="13"/>
      <c r="E6" s="12"/>
      <c r="F6" s="12"/>
      <c r="G6" s="14" t="s">
        <v>127</v>
      </c>
    </row>
    <row r="7" spans="1:7" ht="18" customHeight="1">
      <c r="A7" s="30" t="s">
        <v>13</v>
      </c>
      <c r="B7" s="4">
        <v>0</v>
      </c>
      <c r="C7" s="15">
        <f>B7</f>
        <v>0</v>
      </c>
      <c r="D7" s="18">
        <f>C7</f>
        <v>0</v>
      </c>
      <c r="E7" s="16"/>
      <c r="F7" s="16"/>
      <c r="G7" s="19"/>
    </row>
    <row r="8" spans="1:7" ht="18" customHeight="1">
      <c r="A8" s="24" t="s">
        <v>14</v>
      </c>
      <c r="B8" s="4">
        <v>17</v>
      </c>
      <c r="C8" s="15">
        <f>C7+B8</f>
        <v>17</v>
      </c>
      <c r="D8" s="18">
        <f aca="true" t="shared" si="0" ref="D8:D38">C8</f>
        <v>17</v>
      </c>
      <c r="E8" s="16">
        <v>260</v>
      </c>
      <c r="F8" s="16"/>
      <c r="G8" s="19" t="s">
        <v>16</v>
      </c>
    </row>
    <row r="9" spans="1:7" ht="18" customHeight="1">
      <c r="A9" s="24" t="s">
        <v>15</v>
      </c>
      <c r="B9" s="4">
        <v>1</v>
      </c>
      <c r="C9" s="15">
        <f>C8+B9</f>
        <v>18</v>
      </c>
      <c r="D9" s="18">
        <f t="shared" si="0"/>
        <v>18</v>
      </c>
      <c r="E9" s="16">
        <v>266</v>
      </c>
      <c r="F9" s="16">
        <v>6</v>
      </c>
      <c r="G9" s="19"/>
    </row>
    <row r="10" spans="1:7" ht="18" customHeight="1">
      <c r="A10" s="23" t="s">
        <v>17</v>
      </c>
      <c r="B10" s="4">
        <v>10</v>
      </c>
      <c r="C10" s="15">
        <f aca="true" t="shared" si="1" ref="C10:C47">C9+B10</f>
        <v>28</v>
      </c>
      <c r="D10" s="18">
        <f t="shared" si="0"/>
        <v>28</v>
      </c>
      <c r="E10" s="16"/>
      <c r="F10" s="16"/>
      <c r="G10" s="19"/>
    </row>
    <row r="11" spans="1:7" ht="18" customHeight="1">
      <c r="A11" s="23" t="s">
        <v>18</v>
      </c>
      <c r="B11" s="4">
        <v>19</v>
      </c>
      <c r="C11" s="15">
        <f t="shared" si="1"/>
        <v>47</v>
      </c>
      <c r="D11" s="18">
        <f t="shared" si="0"/>
        <v>47</v>
      </c>
      <c r="E11" s="16"/>
      <c r="F11" s="16"/>
      <c r="G11" s="19"/>
    </row>
    <row r="12" spans="1:7" ht="18" customHeight="1">
      <c r="A12" s="23" t="s">
        <v>19</v>
      </c>
      <c r="B12" s="4">
        <v>14</v>
      </c>
      <c r="C12" s="15">
        <f t="shared" si="1"/>
        <v>61</v>
      </c>
      <c r="D12" s="18">
        <f t="shared" si="0"/>
        <v>61</v>
      </c>
      <c r="E12" s="16"/>
      <c r="F12" s="16"/>
      <c r="G12" s="19"/>
    </row>
    <row r="13" spans="1:7" ht="18" customHeight="1">
      <c r="A13" s="23" t="s">
        <v>20</v>
      </c>
      <c r="B13" s="4">
        <v>6</v>
      </c>
      <c r="C13" s="15">
        <f t="shared" si="1"/>
        <v>67</v>
      </c>
      <c r="D13" s="18">
        <f t="shared" si="0"/>
        <v>67</v>
      </c>
      <c r="E13" s="16"/>
      <c r="F13" s="16"/>
      <c r="G13" s="19" t="s">
        <v>21</v>
      </c>
    </row>
    <row r="14" spans="1:7" ht="18" customHeight="1">
      <c r="A14" s="23" t="s">
        <v>22</v>
      </c>
      <c r="B14" s="4">
        <v>2</v>
      </c>
      <c r="C14" s="15">
        <f t="shared" si="1"/>
        <v>69</v>
      </c>
      <c r="D14" s="18">
        <f t="shared" si="0"/>
        <v>69</v>
      </c>
      <c r="E14" s="16"/>
      <c r="F14" s="16"/>
      <c r="G14" s="19"/>
    </row>
    <row r="15" spans="1:7" ht="18" customHeight="1">
      <c r="A15" s="23" t="s">
        <v>23</v>
      </c>
      <c r="B15" s="4">
        <v>9</v>
      </c>
      <c r="C15" s="15">
        <f t="shared" si="1"/>
        <v>78</v>
      </c>
      <c r="D15" s="18">
        <f t="shared" si="0"/>
        <v>78</v>
      </c>
      <c r="E15" s="16"/>
      <c r="F15" s="16"/>
      <c r="G15" s="19"/>
    </row>
    <row r="16" spans="1:7" ht="18" customHeight="1">
      <c r="A16" s="23" t="s">
        <v>24</v>
      </c>
      <c r="B16" s="4">
        <v>10</v>
      </c>
      <c r="C16" s="15">
        <f t="shared" si="1"/>
        <v>88</v>
      </c>
      <c r="D16" s="18">
        <f t="shared" si="0"/>
        <v>88</v>
      </c>
      <c r="E16" s="16">
        <v>302</v>
      </c>
      <c r="F16" s="16">
        <f>302-266</f>
        <v>36</v>
      </c>
      <c r="G16" s="19" t="s">
        <v>25</v>
      </c>
    </row>
    <row r="17" spans="1:7" ht="18" customHeight="1">
      <c r="A17" s="30" t="s">
        <v>26</v>
      </c>
      <c r="B17" s="4">
        <v>2</v>
      </c>
      <c r="C17" s="15">
        <f t="shared" si="1"/>
        <v>90</v>
      </c>
      <c r="D17" s="18">
        <f t="shared" si="0"/>
        <v>90</v>
      </c>
      <c r="E17" s="16"/>
      <c r="F17" s="16"/>
      <c r="G17" s="20"/>
    </row>
    <row r="18" spans="1:7" ht="18" customHeight="1">
      <c r="A18" s="23" t="s">
        <v>27</v>
      </c>
      <c r="B18" s="4">
        <v>7</v>
      </c>
      <c r="C18" s="15">
        <f t="shared" si="1"/>
        <v>97</v>
      </c>
      <c r="D18" s="18">
        <f t="shared" si="0"/>
        <v>97</v>
      </c>
      <c r="E18" s="16"/>
      <c r="F18" s="16"/>
      <c r="G18" s="19"/>
    </row>
    <row r="19" spans="1:7" ht="18" customHeight="1">
      <c r="A19" s="23" t="s">
        <v>29</v>
      </c>
      <c r="B19" s="4">
        <v>6</v>
      </c>
      <c r="C19" s="15">
        <f t="shared" si="1"/>
        <v>103</v>
      </c>
      <c r="D19" s="18">
        <f t="shared" si="0"/>
        <v>103</v>
      </c>
      <c r="E19" s="16"/>
      <c r="F19" s="16"/>
      <c r="G19" s="19"/>
    </row>
    <row r="20" spans="1:7" ht="18" customHeight="1">
      <c r="A20" s="24" t="s">
        <v>28</v>
      </c>
      <c r="B20" s="4">
        <v>13</v>
      </c>
      <c r="C20" s="15">
        <f t="shared" si="1"/>
        <v>116</v>
      </c>
      <c r="D20" s="18">
        <f t="shared" si="0"/>
        <v>116</v>
      </c>
      <c r="E20" s="16">
        <v>292</v>
      </c>
      <c r="F20" s="16"/>
      <c r="G20" s="19"/>
    </row>
    <row r="21" spans="1:7" ht="18" customHeight="1">
      <c r="A21" s="23" t="s">
        <v>31</v>
      </c>
      <c r="B21" s="4">
        <v>8</v>
      </c>
      <c r="C21" s="15">
        <f t="shared" si="1"/>
        <v>124</v>
      </c>
      <c r="D21" s="18">
        <f t="shared" si="0"/>
        <v>124</v>
      </c>
      <c r="E21" s="16">
        <v>319</v>
      </c>
      <c r="F21" s="16">
        <f>E21-E20</f>
        <v>27</v>
      </c>
      <c r="G21" s="19" t="s">
        <v>30</v>
      </c>
    </row>
    <row r="22" spans="1:7" ht="18" customHeight="1">
      <c r="A22" s="24" t="s">
        <v>32</v>
      </c>
      <c r="B22" s="4">
        <v>8</v>
      </c>
      <c r="C22" s="15">
        <f t="shared" si="1"/>
        <v>132</v>
      </c>
      <c r="D22" s="18">
        <f t="shared" si="0"/>
        <v>132</v>
      </c>
      <c r="E22" s="16">
        <v>318</v>
      </c>
      <c r="F22" s="16"/>
      <c r="G22" s="19"/>
    </row>
    <row r="23" spans="1:7" ht="18" customHeight="1">
      <c r="A23" s="23" t="s">
        <v>33</v>
      </c>
      <c r="B23" s="4">
        <v>15</v>
      </c>
      <c r="C23" s="15">
        <f t="shared" si="1"/>
        <v>147</v>
      </c>
      <c r="D23" s="18">
        <f t="shared" si="0"/>
        <v>147</v>
      </c>
      <c r="E23" s="16"/>
      <c r="F23" s="16"/>
      <c r="G23" s="19"/>
    </row>
    <row r="24" spans="1:7" ht="18" customHeight="1">
      <c r="A24" s="23" t="s">
        <v>34</v>
      </c>
      <c r="B24" s="4">
        <v>9</v>
      </c>
      <c r="C24" s="15">
        <f t="shared" si="1"/>
        <v>156</v>
      </c>
      <c r="D24" s="18">
        <f t="shared" si="0"/>
        <v>156</v>
      </c>
      <c r="E24" s="16"/>
      <c r="F24" s="16"/>
      <c r="G24" s="19"/>
    </row>
    <row r="25" spans="1:7" ht="18" customHeight="1">
      <c r="A25" s="23" t="s">
        <v>35</v>
      </c>
      <c r="B25" s="4">
        <v>11</v>
      </c>
      <c r="C25" s="15">
        <f t="shared" si="1"/>
        <v>167</v>
      </c>
      <c r="D25" s="18">
        <f t="shared" si="0"/>
        <v>167</v>
      </c>
      <c r="E25" s="16"/>
      <c r="F25" s="16"/>
      <c r="G25" s="19"/>
    </row>
    <row r="26" spans="1:7" ht="18" customHeight="1">
      <c r="A26" s="24" t="s">
        <v>36</v>
      </c>
      <c r="B26" s="4">
        <v>15</v>
      </c>
      <c r="C26" s="15">
        <f t="shared" si="1"/>
        <v>182</v>
      </c>
      <c r="D26" s="18">
        <f t="shared" si="0"/>
        <v>182</v>
      </c>
      <c r="E26" s="16">
        <v>351</v>
      </c>
      <c r="F26" s="16">
        <f>E26-E22</f>
        <v>33</v>
      </c>
      <c r="G26" s="19"/>
    </row>
    <row r="27" spans="1:7" ht="18" customHeight="1">
      <c r="A27" s="24" t="s">
        <v>37</v>
      </c>
      <c r="B27" s="4">
        <v>20</v>
      </c>
      <c r="C27" s="15">
        <f t="shared" si="1"/>
        <v>202</v>
      </c>
      <c r="D27" s="18">
        <f t="shared" si="0"/>
        <v>202</v>
      </c>
      <c r="E27" s="16"/>
      <c r="F27" s="16"/>
      <c r="G27" s="19"/>
    </row>
    <row r="28" spans="1:7" ht="18" customHeight="1">
      <c r="A28" s="23" t="s">
        <v>38</v>
      </c>
      <c r="B28" s="4">
        <v>9</v>
      </c>
      <c r="C28" s="15">
        <f t="shared" si="1"/>
        <v>211</v>
      </c>
      <c r="D28" s="18">
        <f t="shared" si="0"/>
        <v>211</v>
      </c>
      <c r="E28" s="16"/>
      <c r="F28" s="16"/>
      <c r="G28" s="19"/>
    </row>
    <row r="29" spans="1:7" ht="18" customHeight="1">
      <c r="A29" s="24" t="s">
        <v>39</v>
      </c>
      <c r="B29" s="4">
        <v>24</v>
      </c>
      <c r="C29" s="15">
        <f t="shared" si="1"/>
        <v>235</v>
      </c>
      <c r="D29" s="18">
        <f t="shared" si="0"/>
        <v>235</v>
      </c>
      <c r="E29" s="16">
        <v>401</v>
      </c>
      <c r="F29" s="16">
        <f>E29-E26</f>
        <v>50</v>
      </c>
      <c r="G29" s="19"/>
    </row>
    <row r="30" spans="1:7" ht="18" customHeight="1">
      <c r="A30" s="24" t="s">
        <v>40</v>
      </c>
      <c r="B30" s="4">
        <v>16</v>
      </c>
      <c r="C30" s="15">
        <f t="shared" si="1"/>
        <v>251</v>
      </c>
      <c r="D30" s="18">
        <f t="shared" si="0"/>
        <v>251</v>
      </c>
      <c r="E30" s="16">
        <v>425</v>
      </c>
      <c r="F30" s="16">
        <f>E30-E29</f>
        <v>24</v>
      </c>
      <c r="G30" s="19"/>
    </row>
    <row r="31" spans="1:7" ht="18" customHeight="1">
      <c r="A31" s="24" t="s">
        <v>41</v>
      </c>
      <c r="B31" s="4">
        <v>17</v>
      </c>
      <c r="C31" s="15">
        <f t="shared" si="1"/>
        <v>268</v>
      </c>
      <c r="D31" s="18">
        <f t="shared" si="0"/>
        <v>268</v>
      </c>
      <c r="E31" s="16"/>
      <c r="F31" s="16"/>
      <c r="G31" s="19"/>
    </row>
    <row r="32" spans="1:7" ht="18" customHeight="1">
      <c r="A32" s="23" t="s">
        <v>43</v>
      </c>
      <c r="B32" s="4">
        <v>25</v>
      </c>
      <c r="C32" s="15">
        <f t="shared" si="1"/>
        <v>293</v>
      </c>
      <c r="D32" s="18">
        <f t="shared" si="0"/>
        <v>293</v>
      </c>
      <c r="E32" s="16">
        <v>563</v>
      </c>
      <c r="F32" s="16">
        <f>E32-E30</f>
        <v>138</v>
      </c>
      <c r="G32" s="19"/>
    </row>
    <row r="33" spans="1:7" ht="18" customHeight="1">
      <c r="A33" s="23" t="s">
        <v>42</v>
      </c>
      <c r="B33" s="4">
        <v>8</v>
      </c>
      <c r="C33" s="15">
        <f t="shared" si="1"/>
        <v>301</v>
      </c>
      <c r="D33" s="18">
        <f t="shared" si="0"/>
        <v>301</v>
      </c>
      <c r="E33" s="16">
        <v>626</v>
      </c>
      <c r="F33" s="16">
        <f>E33-E32</f>
        <v>63</v>
      </c>
      <c r="G33" s="19"/>
    </row>
    <row r="34" spans="1:7" ht="18" customHeight="1">
      <c r="A34" s="23" t="s">
        <v>44</v>
      </c>
      <c r="B34" s="4">
        <v>9</v>
      </c>
      <c r="C34" s="15">
        <f t="shared" si="1"/>
        <v>310</v>
      </c>
      <c r="D34" s="18">
        <f t="shared" si="0"/>
        <v>310</v>
      </c>
      <c r="E34" s="16">
        <v>660</v>
      </c>
      <c r="F34" s="16">
        <f>E34-E33</f>
        <v>34</v>
      </c>
      <c r="G34" s="19"/>
    </row>
    <row r="35" spans="1:7" ht="18" customHeight="1">
      <c r="A35" s="23" t="s">
        <v>45</v>
      </c>
      <c r="B35" s="4">
        <v>11</v>
      </c>
      <c r="C35" s="15">
        <f t="shared" si="1"/>
        <v>321</v>
      </c>
      <c r="D35" s="18">
        <f t="shared" si="0"/>
        <v>321</v>
      </c>
      <c r="E35" s="16"/>
      <c r="F35" s="16"/>
      <c r="G35" s="34"/>
    </row>
    <row r="36" spans="1:7" ht="18" customHeight="1">
      <c r="A36" s="24" t="s">
        <v>46</v>
      </c>
      <c r="B36" s="4">
        <v>2</v>
      </c>
      <c r="C36" s="15">
        <f t="shared" si="1"/>
        <v>323</v>
      </c>
      <c r="D36" s="18">
        <f t="shared" si="0"/>
        <v>323</v>
      </c>
      <c r="E36" s="16">
        <v>744</v>
      </c>
      <c r="F36" s="16">
        <f>E36-E34</f>
        <v>84</v>
      </c>
      <c r="G36" s="19"/>
    </row>
    <row r="37" spans="1:7" ht="18" customHeight="1">
      <c r="A37" s="23" t="s">
        <v>47</v>
      </c>
      <c r="B37" s="4">
        <v>11</v>
      </c>
      <c r="C37" s="15">
        <f t="shared" si="1"/>
        <v>334</v>
      </c>
      <c r="D37" s="18">
        <f t="shared" si="0"/>
        <v>334</v>
      </c>
      <c r="E37" s="16">
        <v>768</v>
      </c>
      <c r="F37" s="16">
        <f>E37-E36</f>
        <v>24</v>
      </c>
      <c r="G37" s="19"/>
    </row>
    <row r="38" spans="1:7" ht="18" customHeight="1">
      <c r="A38" s="24" t="s">
        <v>48</v>
      </c>
      <c r="B38" s="39">
        <v>4</v>
      </c>
      <c r="C38" s="15">
        <f t="shared" si="1"/>
        <v>338</v>
      </c>
      <c r="D38" s="18">
        <f t="shared" si="0"/>
        <v>338</v>
      </c>
      <c r="E38" s="40">
        <v>757</v>
      </c>
      <c r="F38" s="40"/>
      <c r="G38" s="41"/>
    </row>
    <row r="39" spans="1:7" ht="18" customHeight="1" thickBot="1">
      <c r="A39" s="10" t="s">
        <v>3</v>
      </c>
      <c r="B39" s="9"/>
      <c r="C39" s="8" t="s">
        <v>148</v>
      </c>
      <c r="D39" s="5"/>
      <c r="E39" s="6">
        <f>338/3</f>
        <v>112.66666666666667</v>
      </c>
      <c r="F39" s="7" t="s">
        <v>4</v>
      </c>
      <c r="G39" s="21"/>
    </row>
    <row r="40" spans="1:7" ht="12" customHeight="1" thickBot="1">
      <c r="A40" s="25"/>
      <c r="B40" s="26"/>
      <c r="C40" s="27"/>
      <c r="D40" s="27"/>
      <c r="E40" s="28"/>
      <c r="F40" s="28"/>
      <c r="G40" s="29"/>
    </row>
    <row r="41" spans="1:7" ht="18" customHeight="1">
      <c r="A41" s="22" t="s">
        <v>130</v>
      </c>
      <c r="B41" s="11"/>
      <c r="C41" s="12"/>
      <c r="D41" s="13"/>
      <c r="E41" s="12"/>
      <c r="F41" s="12"/>
      <c r="G41" s="14" t="s">
        <v>128</v>
      </c>
    </row>
    <row r="42" spans="1:7" ht="18" customHeight="1">
      <c r="A42" s="24" t="s">
        <v>48</v>
      </c>
      <c r="B42" s="4">
        <v>0</v>
      </c>
      <c r="C42" s="15">
        <v>0</v>
      </c>
      <c r="D42" s="18">
        <f>D38</f>
        <v>338</v>
      </c>
      <c r="E42" s="16">
        <v>757</v>
      </c>
      <c r="F42" s="16"/>
      <c r="G42" s="19"/>
    </row>
    <row r="43" spans="1:7" ht="18" customHeight="1">
      <c r="A43" s="23" t="s">
        <v>49</v>
      </c>
      <c r="B43" s="4">
        <v>6</v>
      </c>
      <c r="C43" s="15">
        <f t="shared" si="1"/>
        <v>6</v>
      </c>
      <c r="D43" s="18">
        <f>$D$42+C43</f>
        <v>344</v>
      </c>
      <c r="E43" s="16">
        <v>755</v>
      </c>
      <c r="F43" s="16"/>
      <c r="G43" s="19"/>
    </row>
    <row r="44" spans="1:7" ht="18" customHeight="1">
      <c r="A44" s="23" t="s">
        <v>50</v>
      </c>
      <c r="B44" s="4">
        <v>7</v>
      </c>
      <c r="C44" s="15">
        <f t="shared" si="1"/>
        <v>13</v>
      </c>
      <c r="D44" s="18">
        <f aca="true" t="shared" si="2" ref="D44:D57">$D$42+C44</f>
        <v>351</v>
      </c>
      <c r="E44" s="16">
        <v>813</v>
      </c>
      <c r="F44" s="16">
        <f aca="true" t="shared" si="3" ref="F44:F49">E44-E43</f>
        <v>58</v>
      </c>
      <c r="G44" s="19"/>
    </row>
    <row r="45" spans="1:7" ht="18" customHeight="1">
      <c r="A45" s="30" t="s">
        <v>51</v>
      </c>
      <c r="B45" s="4">
        <v>3</v>
      </c>
      <c r="C45" s="15">
        <f t="shared" si="1"/>
        <v>16</v>
      </c>
      <c r="D45" s="18">
        <f t="shared" si="2"/>
        <v>354</v>
      </c>
      <c r="E45" s="16">
        <v>946</v>
      </c>
      <c r="F45" s="16">
        <f t="shared" si="3"/>
        <v>133</v>
      </c>
      <c r="G45" s="19"/>
    </row>
    <row r="46" spans="1:7" ht="18" customHeight="1">
      <c r="A46" s="23" t="s">
        <v>52</v>
      </c>
      <c r="B46" s="4">
        <v>4</v>
      </c>
      <c r="C46" s="15">
        <f t="shared" si="1"/>
        <v>20</v>
      </c>
      <c r="D46" s="18">
        <f t="shared" si="2"/>
        <v>358</v>
      </c>
      <c r="E46" s="16">
        <v>1151</v>
      </c>
      <c r="F46" s="16">
        <f t="shared" si="3"/>
        <v>205</v>
      </c>
      <c r="G46" s="19"/>
    </row>
    <row r="47" spans="1:7" ht="18" customHeight="1">
      <c r="A47" s="30" t="s">
        <v>53</v>
      </c>
      <c r="B47" s="4">
        <v>8</v>
      </c>
      <c r="C47" s="15">
        <f t="shared" si="1"/>
        <v>28</v>
      </c>
      <c r="D47" s="18">
        <f t="shared" si="2"/>
        <v>366</v>
      </c>
      <c r="E47" s="16">
        <v>1850</v>
      </c>
      <c r="F47" s="16">
        <f t="shared" si="3"/>
        <v>699</v>
      </c>
      <c r="G47" s="19"/>
    </row>
    <row r="48" spans="1:7" ht="18" customHeight="1">
      <c r="A48" s="30" t="s">
        <v>54</v>
      </c>
      <c r="B48" s="4">
        <v>6</v>
      </c>
      <c r="C48" s="15">
        <f>C47+B48</f>
        <v>34</v>
      </c>
      <c r="D48" s="18">
        <f t="shared" si="2"/>
        <v>372</v>
      </c>
      <c r="E48" s="16">
        <v>2394</v>
      </c>
      <c r="F48" s="16">
        <f t="shared" si="3"/>
        <v>544</v>
      </c>
      <c r="G48" s="19"/>
    </row>
    <row r="49" spans="1:7" ht="18" customHeight="1">
      <c r="A49" s="42" t="s">
        <v>139</v>
      </c>
      <c r="B49" s="4">
        <v>2</v>
      </c>
      <c r="C49" s="15">
        <f aca="true" t="shared" si="4" ref="C49:C57">C48+B49</f>
        <v>36</v>
      </c>
      <c r="D49" s="18">
        <f t="shared" si="2"/>
        <v>374</v>
      </c>
      <c r="E49" s="16">
        <v>2577</v>
      </c>
      <c r="F49" s="16">
        <f t="shared" si="3"/>
        <v>183</v>
      </c>
      <c r="G49" s="19"/>
    </row>
    <row r="50" spans="1:7" ht="18" customHeight="1">
      <c r="A50" s="30" t="s">
        <v>54</v>
      </c>
      <c r="B50" s="4">
        <v>2</v>
      </c>
      <c r="C50" s="15">
        <f t="shared" si="4"/>
        <v>38</v>
      </c>
      <c r="D50" s="18">
        <f t="shared" si="2"/>
        <v>376</v>
      </c>
      <c r="E50" s="16">
        <v>2394</v>
      </c>
      <c r="F50" s="16"/>
      <c r="G50" s="19"/>
    </row>
    <row r="51" spans="1:7" ht="18" customHeight="1">
      <c r="A51" s="30" t="s">
        <v>136</v>
      </c>
      <c r="B51" s="4">
        <v>3</v>
      </c>
      <c r="C51" s="15">
        <f t="shared" si="4"/>
        <v>41</v>
      </c>
      <c r="D51" s="18">
        <f t="shared" si="2"/>
        <v>379</v>
      </c>
      <c r="E51" s="16">
        <v>2428</v>
      </c>
      <c r="F51" s="16">
        <f>E51-E50</f>
        <v>34</v>
      </c>
      <c r="G51" s="19" t="s">
        <v>137</v>
      </c>
    </row>
    <row r="52" spans="1:7" ht="18" customHeight="1">
      <c r="A52" s="30" t="s">
        <v>55</v>
      </c>
      <c r="B52" s="4">
        <v>2</v>
      </c>
      <c r="C52" s="15">
        <f t="shared" si="4"/>
        <v>43</v>
      </c>
      <c r="D52" s="18">
        <f t="shared" si="2"/>
        <v>381</v>
      </c>
      <c r="E52" s="16">
        <v>2275</v>
      </c>
      <c r="F52" s="16"/>
      <c r="G52" s="19"/>
    </row>
    <row r="53" spans="1:7" ht="18" customHeight="1">
      <c r="A53" s="42" t="s">
        <v>56</v>
      </c>
      <c r="B53" s="4">
        <v>3</v>
      </c>
      <c r="C53" s="15">
        <f t="shared" si="4"/>
        <v>46</v>
      </c>
      <c r="D53" s="18">
        <f t="shared" si="2"/>
        <v>384</v>
      </c>
      <c r="E53" s="16">
        <v>2505</v>
      </c>
      <c r="F53" s="16">
        <f>E53-E52</f>
        <v>230</v>
      </c>
      <c r="G53" s="19" t="s">
        <v>138</v>
      </c>
    </row>
    <row r="54" spans="1:7" ht="18" customHeight="1">
      <c r="A54" s="30" t="s">
        <v>57</v>
      </c>
      <c r="B54" s="4">
        <v>3</v>
      </c>
      <c r="C54" s="15">
        <f t="shared" si="4"/>
        <v>49</v>
      </c>
      <c r="D54" s="18">
        <f t="shared" si="2"/>
        <v>387</v>
      </c>
      <c r="E54" s="16">
        <v>2304</v>
      </c>
      <c r="F54" s="16"/>
      <c r="G54" s="19"/>
    </row>
    <row r="55" spans="1:7" ht="18" customHeight="1">
      <c r="A55" s="30" t="s">
        <v>143</v>
      </c>
      <c r="B55" s="4">
        <v>4</v>
      </c>
      <c r="C55" s="15">
        <f t="shared" si="4"/>
        <v>53</v>
      </c>
      <c r="D55" s="18">
        <f t="shared" si="2"/>
        <v>391</v>
      </c>
      <c r="E55" s="16">
        <v>1859</v>
      </c>
      <c r="F55" s="16"/>
      <c r="G55" s="19" t="s">
        <v>58</v>
      </c>
    </row>
    <row r="56" spans="1:7" ht="18" customHeight="1">
      <c r="A56" s="30" t="s">
        <v>144</v>
      </c>
      <c r="B56" s="4">
        <v>5</v>
      </c>
      <c r="C56" s="15">
        <f t="shared" si="4"/>
        <v>58</v>
      </c>
      <c r="D56" s="18">
        <f t="shared" si="2"/>
        <v>396</v>
      </c>
      <c r="E56" s="16">
        <v>2131</v>
      </c>
      <c r="F56" s="16">
        <f>E56-E55</f>
        <v>272</v>
      </c>
      <c r="G56" s="19"/>
    </row>
    <row r="57" spans="1:8" ht="18" customHeight="1">
      <c r="A57" s="42" t="s">
        <v>145</v>
      </c>
      <c r="B57" s="4">
        <v>4</v>
      </c>
      <c r="C57" s="15">
        <f t="shared" si="4"/>
        <v>62</v>
      </c>
      <c r="D57" s="18">
        <f t="shared" si="2"/>
        <v>400</v>
      </c>
      <c r="E57" s="16">
        <v>2369</v>
      </c>
      <c r="F57" s="16">
        <f>E57-E56</f>
        <v>238</v>
      </c>
      <c r="G57" s="19" t="s">
        <v>140</v>
      </c>
      <c r="H57" s="38"/>
    </row>
    <row r="58" spans="1:8" ht="18" customHeight="1">
      <c r="A58" s="43" t="s">
        <v>131</v>
      </c>
      <c r="B58" s="44"/>
      <c r="C58" s="44"/>
      <c r="D58" s="44"/>
      <c r="E58" s="44"/>
      <c r="F58" s="44"/>
      <c r="G58" s="45"/>
      <c r="H58" s="38"/>
    </row>
    <row r="59" spans="1:7" ht="18" customHeight="1" thickBot="1">
      <c r="A59" s="10" t="s">
        <v>81</v>
      </c>
      <c r="B59" s="9"/>
      <c r="C59" s="8" t="s">
        <v>147</v>
      </c>
      <c r="D59" s="5"/>
      <c r="E59" s="6">
        <v>62</v>
      </c>
      <c r="F59" s="7" t="s">
        <v>4</v>
      </c>
      <c r="G59" s="21"/>
    </row>
    <row r="60" spans="1:7" ht="12" customHeight="1" thickBot="1">
      <c r="A60" s="25"/>
      <c r="B60" s="26"/>
      <c r="C60" s="27"/>
      <c r="D60" s="27"/>
      <c r="E60" s="28"/>
      <c r="F60" s="28"/>
      <c r="G60" s="29"/>
    </row>
    <row r="61" spans="1:7" ht="18" customHeight="1">
      <c r="A61" s="22" t="s">
        <v>133</v>
      </c>
      <c r="B61" s="11"/>
      <c r="C61" s="12"/>
      <c r="D61" s="13"/>
      <c r="E61" s="12"/>
      <c r="F61" s="12"/>
      <c r="G61" s="14" t="s">
        <v>132</v>
      </c>
    </row>
    <row r="62" spans="1:7" ht="18" customHeight="1">
      <c r="A62" s="42" t="s">
        <v>145</v>
      </c>
      <c r="B62" s="4">
        <v>0</v>
      </c>
      <c r="C62" s="15">
        <v>0</v>
      </c>
      <c r="D62" s="18">
        <f>D57</f>
        <v>400</v>
      </c>
      <c r="E62" s="16">
        <v>2369</v>
      </c>
      <c r="F62" s="16"/>
      <c r="G62" s="19"/>
    </row>
    <row r="63" spans="1:7" ht="18" customHeight="1">
      <c r="A63" s="30" t="s">
        <v>144</v>
      </c>
      <c r="B63" s="4">
        <v>4</v>
      </c>
      <c r="C63" s="15">
        <f>B63</f>
        <v>4</v>
      </c>
      <c r="D63" s="18">
        <f>$D$62+C63</f>
        <v>404</v>
      </c>
      <c r="E63" s="16"/>
      <c r="F63" s="16"/>
      <c r="G63" s="19"/>
    </row>
    <row r="64" spans="1:7" ht="18" customHeight="1">
      <c r="A64" s="30" t="s">
        <v>143</v>
      </c>
      <c r="B64" s="4">
        <v>5</v>
      </c>
      <c r="C64" s="15">
        <f>C63+B64</f>
        <v>9</v>
      </c>
      <c r="D64" s="18">
        <f>$D$62+C64</f>
        <v>409</v>
      </c>
      <c r="E64" s="16">
        <v>1859</v>
      </c>
      <c r="F64" s="16"/>
      <c r="G64" s="19"/>
    </row>
    <row r="65" spans="1:7" ht="18" customHeight="1">
      <c r="A65" s="30" t="s">
        <v>141</v>
      </c>
      <c r="B65" s="4">
        <v>2</v>
      </c>
      <c r="C65" s="15">
        <f aca="true" t="shared" si="5" ref="C65:C84">C64+B65</f>
        <v>11</v>
      </c>
      <c r="D65" s="18">
        <f>$D$62+C65</f>
        <v>411</v>
      </c>
      <c r="E65" s="16">
        <v>1913</v>
      </c>
      <c r="F65" s="16">
        <f>E65-E64</f>
        <v>54</v>
      </c>
      <c r="G65" s="19" t="s">
        <v>142</v>
      </c>
    </row>
    <row r="66" spans="1:7" ht="18" customHeight="1">
      <c r="A66" s="23" t="s">
        <v>59</v>
      </c>
      <c r="B66" s="4">
        <v>6</v>
      </c>
      <c r="C66" s="15">
        <f>C64+B66</f>
        <v>15</v>
      </c>
      <c r="D66" s="18">
        <f aca="true" t="shared" si="6" ref="D66:D84">$D$62+C66</f>
        <v>415</v>
      </c>
      <c r="E66" s="16">
        <v>1301</v>
      </c>
      <c r="F66" s="16"/>
      <c r="G66" s="19" t="s">
        <v>61</v>
      </c>
    </row>
    <row r="67" spans="1:7" ht="18" customHeight="1">
      <c r="A67" s="23" t="s">
        <v>60</v>
      </c>
      <c r="B67" s="4">
        <v>8</v>
      </c>
      <c r="C67" s="15">
        <f t="shared" si="5"/>
        <v>23</v>
      </c>
      <c r="D67" s="18">
        <f t="shared" si="6"/>
        <v>423</v>
      </c>
      <c r="E67" s="16"/>
      <c r="F67" s="16"/>
      <c r="G67" s="19"/>
    </row>
    <row r="68" spans="1:7" ht="18" customHeight="1">
      <c r="A68" s="24" t="s">
        <v>62</v>
      </c>
      <c r="B68" s="4">
        <v>9</v>
      </c>
      <c r="C68" s="15">
        <f t="shared" si="5"/>
        <v>32</v>
      </c>
      <c r="D68" s="18">
        <f t="shared" si="6"/>
        <v>432</v>
      </c>
      <c r="E68" s="16">
        <v>952</v>
      </c>
      <c r="F68" s="16"/>
      <c r="G68" s="19"/>
    </row>
    <row r="69" spans="1:7" ht="18" customHeight="1">
      <c r="A69" s="23" t="s">
        <v>63</v>
      </c>
      <c r="B69" s="4">
        <v>13</v>
      </c>
      <c r="C69" s="15">
        <f t="shared" si="5"/>
        <v>45</v>
      </c>
      <c r="D69" s="18">
        <f t="shared" si="6"/>
        <v>445</v>
      </c>
      <c r="E69" s="16">
        <v>870</v>
      </c>
      <c r="F69" s="16"/>
      <c r="G69" s="19"/>
    </row>
    <row r="70" spans="1:7" ht="18" customHeight="1">
      <c r="A70" s="23" t="s">
        <v>64</v>
      </c>
      <c r="B70" s="4">
        <v>8</v>
      </c>
      <c r="C70" s="15">
        <f t="shared" si="5"/>
        <v>53</v>
      </c>
      <c r="D70" s="18">
        <f t="shared" si="6"/>
        <v>453</v>
      </c>
      <c r="E70" s="16"/>
      <c r="F70" s="16"/>
      <c r="G70" s="19"/>
    </row>
    <row r="71" spans="1:7" ht="18" customHeight="1">
      <c r="A71" s="24" t="s">
        <v>65</v>
      </c>
      <c r="B71" s="4">
        <v>8</v>
      </c>
      <c r="C71" s="15">
        <f t="shared" si="5"/>
        <v>61</v>
      </c>
      <c r="D71" s="18">
        <f t="shared" si="6"/>
        <v>461</v>
      </c>
      <c r="E71" s="16"/>
      <c r="F71" s="16"/>
      <c r="G71" s="19"/>
    </row>
    <row r="72" spans="1:7" ht="18" customHeight="1">
      <c r="A72" s="23" t="s">
        <v>66</v>
      </c>
      <c r="B72" s="4">
        <v>11</v>
      </c>
      <c r="C72" s="15">
        <f t="shared" si="5"/>
        <v>72</v>
      </c>
      <c r="D72" s="18">
        <f t="shared" si="6"/>
        <v>472</v>
      </c>
      <c r="E72" s="16">
        <v>700</v>
      </c>
      <c r="F72" s="16"/>
      <c r="G72" s="19"/>
    </row>
    <row r="73" spans="1:7" ht="18" customHeight="1">
      <c r="A73" s="24" t="s">
        <v>67</v>
      </c>
      <c r="B73" s="4">
        <v>7</v>
      </c>
      <c r="C73" s="15">
        <f t="shared" si="5"/>
        <v>79</v>
      </c>
      <c r="D73" s="18">
        <f t="shared" si="6"/>
        <v>479</v>
      </c>
      <c r="E73" s="16">
        <v>588</v>
      </c>
      <c r="F73" s="16"/>
      <c r="G73" s="19"/>
    </row>
    <row r="74" spans="1:7" ht="18" customHeight="1">
      <c r="A74" s="24" t="s">
        <v>68</v>
      </c>
      <c r="B74" s="4">
        <v>9</v>
      </c>
      <c r="C74" s="15">
        <f t="shared" si="5"/>
        <v>88</v>
      </c>
      <c r="D74" s="18">
        <f t="shared" si="6"/>
        <v>488</v>
      </c>
      <c r="E74" s="16">
        <v>580</v>
      </c>
      <c r="F74" s="16"/>
      <c r="G74" s="19" t="s">
        <v>69</v>
      </c>
    </row>
    <row r="75" spans="1:7" ht="18" customHeight="1">
      <c r="A75" s="23" t="s">
        <v>70</v>
      </c>
      <c r="B75" s="4">
        <v>5</v>
      </c>
      <c r="C75" s="15">
        <f t="shared" si="5"/>
        <v>93</v>
      </c>
      <c r="D75" s="18">
        <f t="shared" si="6"/>
        <v>493</v>
      </c>
      <c r="E75" s="16"/>
      <c r="F75" s="16"/>
      <c r="G75" s="19"/>
    </row>
    <row r="76" spans="1:7" ht="18" customHeight="1">
      <c r="A76" s="24" t="s">
        <v>71</v>
      </c>
      <c r="B76" s="4">
        <v>9</v>
      </c>
      <c r="C76" s="15">
        <f t="shared" si="5"/>
        <v>102</v>
      </c>
      <c r="D76" s="18">
        <f t="shared" si="6"/>
        <v>502</v>
      </c>
      <c r="E76" s="16">
        <v>750</v>
      </c>
      <c r="F76" s="16">
        <f>E76-E74</f>
        <v>170</v>
      </c>
      <c r="G76" s="19"/>
    </row>
    <row r="77" spans="1:7" ht="18" customHeight="1">
      <c r="A77" s="23" t="s">
        <v>72</v>
      </c>
      <c r="B77" s="4">
        <v>6</v>
      </c>
      <c r="C77" s="15">
        <f t="shared" si="5"/>
        <v>108</v>
      </c>
      <c r="D77" s="18">
        <f t="shared" si="6"/>
        <v>508</v>
      </c>
      <c r="E77" s="16"/>
      <c r="F77" s="16"/>
      <c r="G77" s="19"/>
    </row>
    <row r="78" spans="1:7" ht="18" customHeight="1">
      <c r="A78" s="23" t="s">
        <v>146</v>
      </c>
      <c r="B78" s="4">
        <v>3</v>
      </c>
      <c r="C78" s="15">
        <f t="shared" si="5"/>
        <v>111</v>
      </c>
      <c r="D78" s="18">
        <f t="shared" si="6"/>
        <v>511</v>
      </c>
      <c r="E78" s="16">
        <v>952</v>
      </c>
      <c r="F78" s="16">
        <f>E78-E76</f>
        <v>202</v>
      </c>
      <c r="G78" s="19"/>
    </row>
    <row r="79" spans="1:7" ht="18" customHeight="1">
      <c r="A79" s="23" t="s">
        <v>73</v>
      </c>
      <c r="B79" s="4">
        <v>11</v>
      </c>
      <c r="C79" s="15">
        <f t="shared" si="5"/>
        <v>122</v>
      </c>
      <c r="D79" s="18">
        <f t="shared" si="6"/>
        <v>522</v>
      </c>
      <c r="E79" s="16">
        <v>1120</v>
      </c>
      <c r="F79" s="16">
        <f>E79-E78</f>
        <v>168</v>
      </c>
      <c r="G79" s="19"/>
    </row>
    <row r="80" spans="1:7" ht="18" customHeight="1">
      <c r="A80" s="30" t="s">
        <v>74</v>
      </c>
      <c r="B80" s="4">
        <v>4</v>
      </c>
      <c r="C80" s="15">
        <f t="shared" si="5"/>
        <v>126</v>
      </c>
      <c r="D80" s="18">
        <f t="shared" si="6"/>
        <v>526</v>
      </c>
      <c r="E80" s="16">
        <v>1641</v>
      </c>
      <c r="F80" s="16">
        <f>E80-E79</f>
        <v>521</v>
      </c>
      <c r="G80" s="19" t="s">
        <v>149</v>
      </c>
    </row>
    <row r="81" spans="1:7" ht="18" customHeight="1">
      <c r="A81" s="24" t="s">
        <v>75</v>
      </c>
      <c r="B81" s="4">
        <v>6</v>
      </c>
      <c r="C81" s="15">
        <f t="shared" si="5"/>
        <v>132</v>
      </c>
      <c r="D81" s="18">
        <f t="shared" si="6"/>
        <v>532</v>
      </c>
      <c r="E81" s="16">
        <v>1040</v>
      </c>
      <c r="F81" s="16"/>
      <c r="G81" s="19"/>
    </row>
    <row r="82" spans="1:7" ht="18" customHeight="1">
      <c r="A82" s="23" t="s">
        <v>76</v>
      </c>
      <c r="B82" s="4">
        <v>12</v>
      </c>
      <c r="C82" s="15">
        <f t="shared" si="5"/>
        <v>144</v>
      </c>
      <c r="D82" s="18">
        <f t="shared" si="6"/>
        <v>544</v>
      </c>
      <c r="E82" s="16">
        <v>1107</v>
      </c>
      <c r="F82" s="16">
        <f>E82-E81</f>
        <v>67</v>
      </c>
      <c r="G82" s="19" t="s">
        <v>77</v>
      </c>
    </row>
    <row r="83" spans="1:7" ht="18" customHeight="1">
      <c r="A83" s="30" t="s">
        <v>82</v>
      </c>
      <c r="B83" s="4">
        <v>10</v>
      </c>
      <c r="C83" s="15">
        <f t="shared" si="5"/>
        <v>154</v>
      </c>
      <c r="D83" s="18">
        <f t="shared" si="6"/>
        <v>554</v>
      </c>
      <c r="E83" s="16"/>
      <c r="F83" s="16"/>
      <c r="G83" s="19" t="s">
        <v>79</v>
      </c>
    </row>
    <row r="84" spans="1:7" ht="18" customHeight="1">
      <c r="A84" s="30" t="s">
        <v>78</v>
      </c>
      <c r="B84" s="4">
        <v>6</v>
      </c>
      <c r="C84" s="15">
        <f t="shared" si="5"/>
        <v>160</v>
      </c>
      <c r="D84" s="18">
        <f t="shared" si="6"/>
        <v>560</v>
      </c>
      <c r="E84" s="16">
        <v>1700</v>
      </c>
      <c r="F84" s="16">
        <f>E84-E82</f>
        <v>593</v>
      </c>
      <c r="G84" s="19" t="s">
        <v>80</v>
      </c>
    </row>
    <row r="85" spans="1:7" ht="18" customHeight="1" thickBot="1">
      <c r="A85" s="10" t="s">
        <v>125</v>
      </c>
      <c r="B85" s="9"/>
      <c r="C85" s="8" t="s">
        <v>150</v>
      </c>
      <c r="D85" s="5"/>
      <c r="E85" s="6">
        <f>160/2</f>
        <v>80</v>
      </c>
      <c r="F85" s="7" t="s">
        <v>4</v>
      </c>
      <c r="G85" s="21"/>
    </row>
    <row r="86" spans="1:7" ht="12" customHeight="1" thickBot="1">
      <c r="A86" s="25"/>
      <c r="B86" s="26"/>
      <c r="C86" s="27"/>
      <c r="D86" s="27"/>
      <c r="E86" s="28"/>
      <c r="F86" s="28"/>
      <c r="G86" s="29"/>
    </row>
    <row r="87" spans="1:7" ht="18" customHeight="1">
      <c r="A87" s="22" t="s">
        <v>134</v>
      </c>
      <c r="B87" s="11"/>
      <c r="C87" s="12"/>
      <c r="D87" s="13"/>
      <c r="E87" s="12"/>
      <c r="F87" s="12"/>
      <c r="G87" s="14" t="s">
        <v>135</v>
      </c>
    </row>
    <row r="88" spans="1:7" ht="18" customHeight="1">
      <c r="A88" s="30" t="s">
        <v>78</v>
      </c>
      <c r="B88" s="4">
        <v>0</v>
      </c>
      <c r="C88" s="15">
        <v>0</v>
      </c>
      <c r="D88" s="18">
        <f>D84</f>
        <v>560</v>
      </c>
      <c r="E88" s="16"/>
      <c r="F88" s="16"/>
      <c r="G88" s="19"/>
    </row>
    <row r="89" spans="1:7" ht="18" customHeight="1">
      <c r="A89" s="30" t="s">
        <v>82</v>
      </c>
      <c r="B89" s="4">
        <v>6</v>
      </c>
      <c r="C89" s="15">
        <f aca="true" t="shared" si="7" ref="C89:C135">C88+B89</f>
        <v>6</v>
      </c>
      <c r="D89" s="18">
        <f>$D$88+C89</f>
        <v>566</v>
      </c>
      <c r="E89" s="16"/>
      <c r="F89" s="16"/>
      <c r="G89" s="19"/>
    </row>
    <row r="90" spans="1:7" ht="18" customHeight="1">
      <c r="A90" s="23" t="s">
        <v>76</v>
      </c>
      <c r="B90" s="4">
        <v>10</v>
      </c>
      <c r="C90" s="15">
        <f t="shared" si="7"/>
        <v>16</v>
      </c>
      <c r="D90" s="18">
        <f aca="true" t="shared" si="8" ref="D90:D135">$D$88+C90</f>
        <v>576</v>
      </c>
      <c r="E90" s="16">
        <v>1107</v>
      </c>
      <c r="F90" s="16"/>
      <c r="G90" s="19"/>
    </row>
    <row r="91" spans="1:7" ht="18" customHeight="1">
      <c r="A91" s="24" t="s">
        <v>75</v>
      </c>
      <c r="B91" s="4">
        <v>12</v>
      </c>
      <c r="C91" s="15">
        <f t="shared" si="7"/>
        <v>28</v>
      </c>
      <c r="D91" s="18">
        <f t="shared" si="8"/>
        <v>588</v>
      </c>
      <c r="E91" s="16"/>
      <c r="F91" s="16"/>
      <c r="G91" s="19"/>
    </row>
    <row r="92" spans="1:7" ht="18" customHeight="1">
      <c r="A92" s="23" t="s">
        <v>83</v>
      </c>
      <c r="B92" s="4">
        <v>9</v>
      </c>
      <c r="C92" s="15">
        <f t="shared" si="7"/>
        <v>37</v>
      </c>
      <c r="D92" s="18">
        <f t="shared" si="8"/>
        <v>597</v>
      </c>
      <c r="E92" s="16">
        <v>1028</v>
      </c>
      <c r="F92" s="16"/>
      <c r="G92" s="19"/>
    </row>
    <row r="93" spans="1:7" ht="18" customHeight="1">
      <c r="A93" s="24" t="s">
        <v>84</v>
      </c>
      <c r="B93" s="4">
        <v>6</v>
      </c>
      <c r="C93" s="15">
        <f t="shared" si="7"/>
        <v>43</v>
      </c>
      <c r="D93" s="18">
        <f t="shared" si="8"/>
        <v>603</v>
      </c>
      <c r="E93" s="16">
        <v>1021</v>
      </c>
      <c r="F93" s="16"/>
      <c r="G93" s="19"/>
    </row>
    <row r="94" spans="1:7" ht="18" customHeight="1">
      <c r="A94" s="23" t="s">
        <v>85</v>
      </c>
      <c r="B94" s="4">
        <v>15</v>
      </c>
      <c r="C94" s="15">
        <f t="shared" si="7"/>
        <v>58</v>
      </c>
      <c r="D94" s="18">
        <f t="shared" si="8"/>
        <v>618</v>
      </c>
      <c r="E94" s="16"/>
      <c r="F94" s="16"/>
      <c r="G94" s="19"/>
    </row>
    <row r="95" spans="1:7" ht="18" customHeight="1">
      <c r="A95" s="23" t="s">
        <v>86</v>
      </c>
      <c r="B95" s="4">
        <v>5</v>
      </c>
      <c r="C95" s="15">
        <f t="shared" si="7"/>
        <v>63</v>
      </c>
      <c r="D95" s="18">
        <f t="shared" si="8"/>
        <v>623</v>
      </c>
      <c r="E95" s="16"/>
      <c r="F95" s="16"/>
      <c r="G95" s="19"/>
    </row>
    <row r="96" spans="1:7" ht="18" customHeight="1">
      <c r="A96" s="23" t="s">
        <v>87</v>
      </c>
      <c r="B96" s="4">
        <v>5</v>
      </c>
      <c r="C96" s="15">
        <f t="shared" si="7"/>
        <v>68</v>
      </c>
      <c r="D96" s="18">
        <f t="shared" si="8"/>
        <v>628</v>
      </c>
      <c r="E96" s="16"/>
      <c r="F96" s="16"/>
      <c r="G96" s="19"/>
    </row>
    <row r="97" spans="1:7" ht="18" customHeight="1">
      <c r="A97" s="23" t="s">
        <v>88</v>
      </c>
      <c r="B97" s="4">
        <v>5</v>
      </c>
      <c r="C97" s="15">
        <f t="shared" si="7"/>
        <v>73</v>
      </c>
      <c r="D97" s="18">
        <f t="shared" si="8"/>
        <v>633</v>
      </c>
      <c r="E97" s="16"/>
      <c r="F97" s="16"/>
      <c r="G97" s="19"/>
    </row>
    <row r="98" spans="1:7" ht="18" customHeight="1">
      <c r="A98" s="24" t="s">
        <v>89</v>
      </c>
      <c r="B98" s="4">
        <v>5</v>
      </c>
      <c r="C98" s="15">
        <f t="shared" si="7"/>
        <v>78</v>
      </c>
      <c r="D98" s="18">
        <f t="shared" si="8"/>
        <v>638</v>
      </c>
      <c r="E98" s="16">
        <v>829</v>
      </c>
      <c r="F98" s="16"/>
      <c r="G98" s="19"/>
    </row>
    <row r="99" spans="1:7" ht="18" customHeight="1">
      <c r="A99" s="23" t="s">
        <v>90</v>
      </c>
      <c r="B99" s="4">
        <v>10</v>
      </c>
      <c r="C99" s="15">
        <f t="shared" si="7"/>
        <v>88</v>
      </c>
      <c r="D99" s="18">
        <f t="shared" si="8"/>
        <v>648</v>
      </c>
      <c r="E99" s="16"/>
      <c r="F99" s="16"/>
      <c r="G99" s="19"/>
    </row>
    <row r="100" spans="1:7" ht="18" customHeight="1">
      <c r="A100" s="23" t="s">
        <v>91</v>
      </c>
      <c r="B100" s="4">
        <v>2</v>
      </c>
      <c r="C100" s="15">
        <f t="shared" si="7"/>
        <v>90</v>
      </c>
      <c r="D100" s="18">
        <f t="shared" si="8"/>
        <v>650</v>
      </c>
      <c r="E100" s="16">
        <v>762</v>
      </c>
      <c r="F100" s="16"/>
      <c r="G100" s="19"/>
    </row>
    <row r="101" spans="1:7" ht="18" customHeight="1">
      <c r="A101" s="23" t="s">
        <v>92</v>
      </c>
      <c r="B101" s="4">
        <v>4</v>
      </c>
      <c r="C101" s="15">
        <f t="shared" si="7"/>
        <v>94</v>
      </c>
      <c r="D101" s="18">
        <f t="shared" si="8"/>
        <v>654</v>
      </c>
      <c r="E101" s="16">
        <v>745</v>
      </c>
      <c r="F101" s="16"/>
      <c r="G101" s="19"/>
    </row>
    <row r="102" spans="1:7" ht="18" customHeight="1">
      <c r="A102" s="23" t="s">
        <v>93</v>
      </c>
      <c r="B102" s="4">
        <v>4</v>
      </c>
      <c r="C102" s="15">
        <f t="shared" si="7"/>
        <v>98</v>
      </c>
      <c r="D102" s="18">
        <f t="shared" si="8"/>
        <v>658</v>
      </c>
      <c r="E102" s="16"/>
      <c r="F102" s="16"/>
      <c r="G102" s="19"/>
    </row>
    <row r="103" spans="1:7" ht="18" customHeight="1">
      <c r="A103" s="23" t="s">
        <v>94</v>
      </c>
      <c r="B103" s="4">
        <v>11</v>
      </c>
      <c r="C103" s="15">
        <f t="shared" si="7"/>
        <v>109</v>
      </c>
      <c r="D103" s="18">
        <f t="shared" si="8"/>
        <v>669</v>
      </c>
      <c r="E103" s="16"/>
      <c r="F103" s="16"/>
      <c r="G103" s="19"/>
    </row>
    <row r="104" spans="1:7" ht="18" customHeight="1">
      <c r="A104" s="24" t="s">
        <v>95</v>
      </c>
      <c r="B104" s="4">
        <v>7</v>
      </c>
      <c r="C104" s="15">
        <f t="shared" si="7"/>
        <v>116</v>
      </c>
      <c r="D104" s="18">
        <f t="shared" si="8"/>
        <v>676</v>
      </c>
      <c r="E104" s="16"/>
      <c r="F104" s="16"/>
      <c r="G104" s="19"/>
    </row>
    <row r="105" spans="1:7" ht="18" customHeight="1">
      <c r="A105" s="24" t="s">
        <v>97</v>
      </c>
      <c r="B105" s="4">
        <v>9</v>
      </c>
      <c r="C105" s="15">
        <f t="shared" si="7"/>
        <v>125</v>
      </c>
      <c r="D105" s="18">
        <f t="shared" si="8"/>
        <v>685</v>
      </c>
      <c r="E105" s="16">
        <v>737</v>
      </c>
      <c r="F105" s="16"/>
      <c r="G105" s="19"/>
    </row>
    <row r="106" spans="1:7" ht="18" customHeight="1">
      <c r="A106" s="24" t="s">
        <v>96</v>
      </c>
      <c r="B106" s="4">
        <v>6</v>
      </c>
      <c r="C106" s="15">
        <f t="shared" si="7"/>
        <v>131</v>
      </c>
      <c r="D106" s="18">
        <f t="shared" si="8"/>
        <v>691</v>
      </c>
      <c r="E106" s="16">
        <v>652</v>
      </c>
      <c r="F106" s="16"/>
      <c r="G106" s="19"/>
    </row>
    <row r="107" spans="1:7" ht="18" customHeight="1">
      <c r="A107" s="24" t="s">
        <v>152</v>
      </c>
      <c r="B107" s="4">
        <v>6</v>
      </c>
      <c r="C107" s="15">
        <f t="shared" si="7"/>
        <v>137</v>
      </c>
      <c r="D107" s="18">
        <f t="shared" si="8"/>
        <v>697</v>
      </c>
      <c r="E107" s="16">
        <v>643</v>
      </c>
      <c r="F107" s="16"/>
      <c r="G107" s="19"/>
    </row>
    <row r="108" spans="1:7" ht="18" customHeight="1">
      <c r="A108" s="23" t="s">
        <v>98</v>
      </c>
      <c r="B108" s="4">
        <v>6</v>
      </c>
      <c r="C108" s="15">
        <f t="shared" si="7"/>
        <v>143</v>
      </c>
      <c r="D108" s="18">
        <f t="shared" si="8"/>
        <v>703</v>
      </c>
      <c r="E108" s="16"/>
      <c r="F108" s="16"/>
      <c r="G108" s="19"/>
    </row>
    <row r="109" spans="1:7" ht="18" customHeight="1">
      <c r="A109" s="23" t="s">
        <v>99</v>
      </c>
      <c r="B109" s="4">
        <v>10</v>
      </c>
      <c r="C109" s="15">
        <f t="shared" si="7"/>
        <v>153</v>
      </c>
      <c r="D109" s="18">
        <f t="shared" si="8"/>
        <v>713</v>
      </c>
      <c r="E109" s="16"/>
      <c r="F109" s="16"/>
      <c r="G109" s="19"/>
    </row>
    <row r="110" spans="1:7" ht="18" customHeight="1">
      <c r="A110" s="23" t="s">
        <v>100</v>
      </c>
      <c r="B110" s="4">
        <v>5</v>
      </c>
      <c r="C110" s="15">
        <f t="shared" si="7"/>
        <v>158</v>
      </c>
      <c r="D110" s="18">
        <f t="shared" si="8"/>
        <v>718</v>
      </c>
      <c r="E110" s="16">
        <v>558</v>
      </c>
      <c r="F110" s="16"/>
      <c r="G110" s="19"/>
    </row>
    <row r="111" spans="1:7" ht="18" customHeight="1">
      <c r="A111" s="24" t="s">
        <v>151</v>
      </c>
      <c r="B111" s="4">
        <v>5</v>
      </c>
      <c r="C111" s="15">
        <f t="shared" si="7"/>
        <v>163</v>
      </c>
      <c r="D111" s="18">
        <f t="shared" si="8"/>
        <v>723</v>
      </c>
      <c r="E111" s="16">
        <v>541</v>
      </c>
      <c r="F111" s="16"/>
      <c r="G111" s="19"/>
    </row>
    <row r="112" spans="1:7" ht="18" customHeight="1">
      <c r="A112" s="23" t="s">
        <v>101</v>
      </c>
      <c r="B112" s="4">
        <v>7</v>
      </c>
      <c r="C112" s="15">
        <f t="shared" si="7"/>
        <v>170</v>
      </c>
      <c r="D112" s="18">
        <f t="shared" si="8"/>
        <v>730</v>
      </c>
      <c r="E112" s="16">
        <v>540</v>
      </c>
      <c r="F112" s="16"/>
      <c r="G112" s="19"/>
    </row>
    <row r="113" spans="1:7" ht="18" customHeight="1">
      <c r="A113" s="23" t="s">
        <v>102</v>
      </c>
      <c r="B113" s="4">
        <v>2</v>
      </c>
      <c r="C113" s="15">
        <f t="shared" si="7"/>
        <v>172</v>
      </c>
      <c r="D113" s="18">
        <f t="shared" si="8"/>
        <v>732</v>
      </c>
      <c r="E113" s="16"/>
      <c r="F113" s="16"/>
      <c r="G113" s="19"/>
    </row>
    <row r="114" spans="1:7" ht="18" customHeight="1">
      <c r="A114" s="24" t="s">
        <v>103</v>
      </c>
      <c r="B114" s="4">
        <v>13</v>
      </c>
      <c r="C114" s="15">
        <f t="shared" si="7"/>
        <v>185</v>
      </c>
      <c r="D114" s="18">
        <f t="shared" si="8"/>
        <v>745</v>
      </c>
      <c r="E114" s="16">
        <v>491</v>
      </c>
      <c r="F114" s="16"/>
      <c r="G114" s="19"/>
    </row>
    <row r="115" spans="1:7" ht="18" customHeight="1">
      <c r="A115" s="24" t="s">
        <v>104</v>
      </c>
      <c r="B115" s="4">
        <v>6</v>
      </c>
      <c r="C115" s="15">
        <f t="shared" si="7"/>
        <v>191</v>
      </c>
      <c r="D115" s="18">
        <f t="shared" si="8"/>
        <v>751</v>
      </c>
      <c r="E115" s="16">
        <v>500</v>
      </c>
      <c r="F115" s="16">
        <f>E115-E114</f>
        <v>9</v>
      </c>
      <c r="G115" s="19"/>
    </row>
    <row r="116" spans="1:7" ht="18" customHeight="1">
      <c r="A116" s="23" t="s">
        <v>105</v>
      </c>
      <c r="B116" s="4">
        <v>6</v>
      </c>
      <c r="C116" s="15">
        <f t="shared" si="7"/>
        <v>197</v>
      </c>
      <c r="D116" s="18">
        <f t="shared" si="8"/>
        <v>757</v>
      </c>
      <c r="E116" s="16"/>
      <c r="F116" s="16"/>
      <c r="G116" s="19"/>
    </row>
    <row r="117" spans="1:7" ht="18" customHeight="1">
      <c r="A117" s="23" t="s">
        <v>106</v>
      </c>
      <c r="B117" s="4">
        <v>7</v>
      </c>
      <c r="C117" s="15">
        <f t="shared" si="7"/>
        <v>204</v>
      </c>
      <c r="D117" s="18">
        <f t="shared" si="8"/>
        <v>764</v>
      </c>
      <c r="E117" s="16">
        <v>570</v>
      </c>
      <c r="F117" s="16">
        <v>70</v>
      </c>
      <c r="G117" s="19"/>
    </row>
    <row r="118" spans="1:7" ht="18" customHeight="1">
      <c r="A118" s="23" t="s">
        <v>107</v>
      </c>
      <c r="B118" s="4">
        <v>6</v>
      </c>
      <c r="C118" s="15">
        <f t="shared" si="7"/>
        <v>210</v>
      </c>
      <c r="D118" s="18">
        <f t="shared" si="8"/>
        <v>770</v>
      </c>
      <c r="E118" s="16"/>
      <c r="F118" s="16"/>
      <c r="G118" s="19"/>
    </row>
    <row r="119" spans="1:7" ht="18" customHeight="1">
      <c r="A119" s="23" t="s">
        <v>108</v>
      </c>
      <c r="B119" s="4">
        <v>4</v>
      </c>
      <c r="C119" s="15">
        <f t="shared" si="7"/>
        <v>214</v>
      </c>
      <c r="D119" s="18">
        <f t="shared" si="8"/>
        <v>774</v>
      </c>
      <c r="E119" s="16">
        <v>608</v>
      </c>
      <c r="F119" s="16">
        <f>E119-E117</f>
        <v>38</v>
      </c>
      <c r="G119" s="19"/>
    </row>
    <row r="120" spans="1:7" ht="18" customHeight="1">
      <c r="A120" s="24" t="s">
        <v>109</v>
      </c>
      <c r="B120" s="4">
        <v>5</v>
      </c>
      <c r="C120" s="15">
        <f t="shared" si="7"/>
        <v>219</v>
      </c>
      <c r="D120" s="18">
        <f t="shared" si="8"/>
        <v>779</v>
      </c>
      <c r="E120" s="16">
        <v>637</v>
      </c>
      <c r="F120" s="16">
        <f>E120-E119</f>
        <v>29</v>
      </c>
      <c r="G120" s="19"/>
    </row>
    <row r="121" spans="1:7" ht="18" customHeight="1">
      <c r="A121" s="24" t="s">
        <v>110</v>
      </c>
      <c r="B121" s="4">
        <v>5</v>
      </c>
      <c r="C121" s="15">
        <f t="shared" si="7"/>
        <v>224</v>
      </c>
      <c r="D121" s="18">
        <f t="shared" si="8"/>
        <v>784</v>
      </c>
      <c r="E121" s="16">
        <v>670</v>
      </c>
      <c r="F121" s="16">
        <f>E121-E120</f>
        <v>33</v>
      </c>
      <c r="G121" s="19"/>
    </row>
    <row r="122" spans="1:7" ht="18" customHeight="1">
      <c r="A122" s="23" t="s">
        <v>111</v>
      </c>
      <c r="B122" s="4">
        <v>8</v>
      </c>
      <c r="C122" s="15">
        <f t="shared" si="7"/>
        <v>232</v>
      </c>
      <c r="D122" s="18">
        <f t="shared" si="8"/>
        <v>792</v>
      </c>
      <c r="E122" s="16">
        <v>777</v>
      </c>
      <c r="F122" s="16">
        <f>E122-E121</f>
        <v>107</v>
      </c>
      <c r="G122" s="19"/>
    </row>
    <row r="123" spans="1:7" ht="18" customHeight="1">
      <c r="A123" s="23" t="s">
        <v>112</v>
      </c>
      <c r="B123" s="4">
        <v>12</v>
      </c>
      <c r="C123" s="15">
        <f t="shared" si="7"/>
        <v>244</v>
      </c>
      <c r="D123" s="18">
        <f t="shared" si="8"/>
        <v>804</v>
      </c>
      <c r="E123" s="16">
        <v>980</v>
      </c>
      <c r="F123" s="16">
        <f>E123-E122</f>
        <v>203</v>
      </c>
      <c r="G123" s="19"/>
    </row>
    <row r="124" spans="1:7" ht="18" customHeight="1">
      <c r="A124" s="23" t="s">
        <v>113</v>
      </c>
      <c r="B124" s="4">
        <v>11</v>
      </c>
      <c r="C124" s="15">
        <f t="shared" si="7"/>
        <v>255</v>
      </c>
      <c r="D124" s="18">
        <f t="shared" si="8"/>
        <v>815</v>
      </c>
      <c r="E124" s="16">
        <v>457</v>
      </c>
      <c r="F124" s="16"/>
      <c r="G124" s="19"/>
    </row>
    <row r="125" spans="1:7" ht="18" customHeight="1">
      <c r="A125" s="23" t="s">
        <v>114</v>
      </c>
      <c r="B125" s="4">
        <v>4</v>
      </c>
      <c r="C125" s="15">
        <f t="shared" si="7"/>
        <v>259</v>
      </c>
      <c r="D125" s="18">
        <f t="shared" si="8"/>
        <v>819</v>
      </c>
      <c r="E125" s="16">
        <v>813</v>
      </c>
      <c r="F125" s="16">
        <f>E125-E124</f>
        <v>356</v>
      </c>
      <c r="G125" s="19"/>
    </row>
    <row r="126" spans="1:7" ht="18" customHeight="1">
      <c r="A126" s="23" t="s">
        <v>115</v>
      </c>
      <c r="B126" s="4">
        <v>7</v>
      </c>
      <c r="C126" s="15">
        <f t="shared" si="7"/>
        <v>266</v>
      </c>
      <c r="D126" s="18">
        <f t="shared" si="8"/>
        <v>826</v>
      </c>
      <c r="E126" s="16">
        <v>581</v>
      </c>
      <c r="F126" s="16"/>
      <c r="G126" s="19"/>
    </row>
    <row r="127" spans="1:7" ht="18" customHeight="1">
      <c r="A127" s="23" t="s">
        <v>116</v>
      </c>
      <c r="B127" s="4">
        <v>11</v>
      </c>
      <c r="C127" s="15">
        <f t="shared" si="7"/>
        <v>277</v>
      </c>
      <c r="D127" s="18">
        <f t="shared" si="8"/>
        <v>837</v>
      </c>
      <c r="E127" s="16">
        <v>498</v>
      </c>
      <c r="F127" s="16"/>
      <c r="G127" s="19"/>
    </row>
    <row r="128" spans="1:7" ht="18" customHeight="1">
      <c r="A128" s="23" t="s">
        <v>117</v>
      </c>
      <c r="B128" s="4">
        <v>7</v>
      </c>
      <c r="C128" s="15">
        <f t="shared" si="7"/>
        <v>284</v>
      </c>
      <c r="D128" s="18">
        <f t="shared" si="8"/>
        <v>844</v>
      </c>
      <c r="E128" s="16">
        <v>591</v>
      </c>
      <c r="F128" s="16">
        <f>E128-E127</f>
        <v>93</v>
      </c>
      <c r="G128" s="19"/>
    </row>
    <row r="129" spans="1:7" ht="18" customHeight="1">
      <c r="A129" s="23" t="s">
        <v>118</v>
      </c>
      <c r="B129" s="4">
        <v>6</v>
      </c>
      <c r="C129" s="15">
        <f t="shared" si="7"/>
        <v>290</v>
      </c>
      <c r="D129" s="18">
        <f t="shared" si="8"/>
        <v>850</v>
      </c>
      <c r="E129" s="16"/>
      <c r="F129" s="16"/>
      <c r="G129" s="19"/>
    </row>
    <row r="130" spans="1:7" ht="18" customHeight="1">
      <c r="A130" s="23" t="s">
        <v>119</v>
      </c>
      <c r="B130" s="4">
        <v>3</v>
      </c>
      <c r="C130" s="15">
        <f t="shared" si="7"/>
        <v>293</v>
      </c>
      <c r="D130" s="18">
        <f t="shared" si="8"/>
        <v>853</v>
      </c>
      <c r="E130" s="16"/>
      <c r="F130" s="16"/>
      <c r="G130" s="19"/>
    </row>
    <row r="131" spans="1:7" ht="18" customHeight="1">
      <c r="A131" s="23" t="s">
        <v>120</v>
      </c>
      <c r="B131" s="4">
        <v>6</v>
      </c>
      <c r="C131" s="15">
        <f t="shared" si="7"/>
        <v>299</v>
      </c>
      <c r="D131" s="18">
        <f t="shared" si="8"/>
        <v>859</v>
      </c>
      <c r="E131" s="16"/>
      <c r="F131" s="16"/>
      <c r="G131" s="19"/>
    </row>
    <row r="132" spans="1:7" ht="18" customHeight="1">
      <c r="A132" s="23" t="s">
        <v>121</v>
      </c>
      <c r="B132" s="4">
        <v>16</v>
      </c>
      <c r="C132" s="15">
        <f t="shared" si="7"/>
        <v>315</v>
      </c>
      <c r="D132" s="18">
        <f t="shared" si="8"/>
        <v>875</v>
      </c>
      <c r="E132" s="16">
        <v>336</v>
      </c>
      <c r="F132" s="16"/>
      <c r="G132" s="19"/>
    </row>
    <row r="133" spans="1:7" ht="18" customHeight="1">
      <c r="A133" s="23" t="s">
        <v>122</v>
      </c>
      <c r="B133" s="4">
        <v>11</v>
      </c>
      <c r="C133" s="15">
        <f t="shared" si="7"/>
        <v>326</v>
      </c>
      <c r="D133" s="18">
        <f t="shared" si="8"/>
        <v>886</v>
      </c>
      <c r="E133" s="16">
        <v>274</v>
      </c>
      <c r="F133" s="16"/>
      <c r="G133" s="19"/>
    </row>
    <row r="134" spans="1:7" ht="18" customHeight="1">
      <c r="A134" s="23" t="s">
        <v>123</v>
      </c>
      <c r="B134" s="4">
        <v>8</v>
      </c>
      <c r="C134" s="15">
        <f t="shared" si="7"/>
        <v>334</v>
      </c>
      <c r="D134" s="18">
        <f t="shared" si="8"/>
        <v>894</v>
      </c>
      <c r="E134" s="16"/>
      <c r="F134" s="16"/>
      <c r="G134" s="19"/>
    </row>
    <row r="135" spans="1:7" ht="18" customHeight="1">
      <c r="A135" s="24" t="s">
        <v>124</v>
      </c>
      <c r="B135" s="4">
        <v>10</v>
      </c>
      <c r="C135" s="15">
        <f t="shared" si="7"/>
        <v>344</v>
      </c>
      <c r="D135" s="18">
        <f t="shared" si="8"/>
        <v>904</v>
      </c>
      <c r="E135" s="16">
        <v>216</v>
      </c>
      <c r="F135" s="16"/>
      <c r="G135" s="19"/>
    </row>
    <row r="136" spans="1:7" ht="18" customHeight="1" thickBot="1">
      <c r="A136" s="10" t="s">
        <v>125</v>
      </c>
      <c r="B136" s="9"/>
      <c r="C136" s="8" t="s">
        <v>126</v>
      </c>
      <c r="D136" s="5"/>
      <c r="E136" s="6">
        <f>344/3</f>
        <v>114.66666666666667</v>
      </c>
      <c r="F136" s="7" t="s">
        <v>4</v>
      </c>
      <c r="G136" s="21"/>
    </row>
    <row r="138" spans="1:5" ht="15.75">
      <c r="A138" s="1" t="s">
        <v>153</v>
      </c>
      <c r="D138" s="3">
        <v>904</v>
      </c>
      <c r="E138" s="3" t="s">
        <v>154</v>
      </c>
    </row>
    <row r="139" spans="1:5" ht="15.75">
      <c r="A139" s="1" t="s">
        <v>155</v>
      </c>
      <c r="D139" s="3">
        <f>SUM(F7:F38,F42:F57,F62:F84,F88:F135)</f>
        <v>5828</v>
      </c>
      <c r="E139" s="3" t="s">
        <v>156</v>
      </c>
    </row>
  </sheetData>
  <mergeCells count="7">
    <mergeCell ref="A58:G58"/>
    <mergeCell ref="A1:G1"/>
    <mergeCell ref="A4:A5"/>
    <mergeCell ref="A2:G2"/>
    <mergeCell ref="E4:F4"/>
    <mergeCell ref="G4:G5"/>
    <mergeCell ref="B4:D4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Puskás Zoltán</dc:creator>
  <cp:keywords/>
  <dc:description/>
  <cp:lastModifiedBy> Puskás Zoltán</cp:lastModifiedBy>
  <cp:lastPrinted>2006-01-22T16:56:15Z</cp:lastPrinted>
  <dcterms:created xsi:type="dcterms:W3CDTF">2003-12-27T02:13:02Z</dcterms:created>
  <dcterms:modified xsi:type="dcterms:W3CDTF">2006-01-22T16:56:17Z</dcterms:modified>
  <cp:category/>
  <cp:version/>
  <cp:contentType/>
  <cp:contentStatus/>
</cp:coreProperties>
</file>